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comments/comment2.xml" ContentType="application/vnd.openxmlformats-officedocument.spreadsheetml.comments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comments/comment3.xml" ContentType="application/vnd.openxmlformats-officedocument.spreadsheetml.comments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comments/comment4.xml" ContentType="application/vnd.openxmlformats-officedocument.spreadsheetml.comments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comments/comment5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 Me" sheetId="1" state="visible" r:id="rId1"/>
    <sheet xmlns:r="http://schemas.openxmlformats.org/officeDocument/2006/relationships" name="Inputs" sheetId="2" state="visible" r:id="rId2"/>
    <sheet xmlns:r="http://schemas.openxmlformats.org/officeDocument/2006/relationships" name="Bridge Income" sheetId="3" state="visible" r:id="rId3"/>
    <sheet xmlns:r="http://schemas.openxmlformats.org/officeDocument/2006/relationships" name="Planner" sheetId="4" state="visible" r:id="rId4"/>
    <sheet xmlns:r="http://schemas.openxmlformats.org/officeDocument/2006/relationships" name="Scenarios" sheetId="5" state="visible" r:id="rId5"/>
    <sheet xmlns:r="http://schemas.openxmlformats.org/officeDocument/2006/relationships" name="Decision Triggers" sheetId="6" state="visible" r:id="rId6"/>
  </sheets>
  <definedNames/>
  <calcPr calcId="124519" calcMode="auto" fullCalcOnLoad="1" forceFullCalc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-mmm-yyyy"/>
    <numFmt numFmtId="166" formatCode="₹#,##0;[Red](₹#,##0);-"/>
    <numFmt numFmtId="167" formatCode="0.0"/>
  </numFmts>
  <fonts count="11">
    <font>
      <name val="Calibri"/>
      <family val="2"/>
      <color theme="1"/>
      <sz val="11"/>
      <scheme val="minor"/>
    </font>
    <font>
      <name val="Arial"/>
      <b val="1"/>
      <color rgb="00FFFFFF"/>
      <sz val="20"/>
    </font>
    <font>
      <name val="Arial"/>
      <i val="1"/>
      <color rgb="000B1F3A"/>
      <sz val="10"/>
    </font>
    <font>
      <name val="Arial"/>
      <b val="1"/>
      <color rgb="00FFFFFF"/>
      <sz val="12"/>
    </font>
    <font>
      <name val="Arial"/>
      <color rgb="000B1F3A"/>
      <sz val="10"/>
    </font>
    <font>
      <name val="Arial"/>
      <color rgb="000000FF"/>
      <sz val="10"/>
    </font>
    <font>
      <name val="Arial"/>
      <color rgb="00008000"/>
      <sz val="10"/>
    </font>
    <font>
      <name val="Arial"/>
      <b val="1"/>
      <color rgb="00FFFFFF"/>
    </font>
    <font>
      <name val="Arial"/>
      <color rgb="00000000"/>
      <sz val="10"/>
    </font>
    <font>
      <name val="Arial"/>
      <b val="1"/>
      <color rgb="000B1F3A"/>
    </font>
    <font>
      <name val="Arial"/>
      <family val="2"/>
      <color theme="1"/>
      <sz val="11"/>
      <scheme val="minor"/>
    </font>
  </fonts>
  <fills count="8">
    <fill>
      <patternFill/>
    </fill>
    <fill>
      <patternFill patternType="gray125"/>
    </fill>
    <fill>
      <patternFill patternType="solid">
        <fgColor rgb="000B1F3A"/>
      </patternFill>
    </fill>
    <fill>
      <patternFill patternType="solid">
        <fgColor rgb="00FFFFFF"/>
      </patternFill>
    </fill>
    <fill>
      <patternFill patternType="solid">
        <fgColor rgb="00F4E8C8"/>
      </patternFill>
    </fill>
    <fill>
      <patternFill patternType="solid">
        <fgColor rgb="00C6972F"/>
      </patternFill>
    </fill>
    <fill>
      <patternFill patternType="solid">
        <fgColor rgb="00FFF2CC"/>
      </patternFill>
    </fill>
    <fill>
      <patternFill patternType="solid">
        <fgColor rgb="00EAF0F7"/>
      </patternFill>
    </fill>
  </fills>
  <borders count="2">
    <border>
      <left/>
      <right/>
      <top/>
      <bottom/>
      <diagonal/>
    </border>
    <border>
      <left style="thin">
        <color rgb="00C7CDD4"/>
      </left>
      <right style="thin">
        <color rgb="00C7CDD4"/>
      </right>
      <top style="thin">
        <color rgb="00C7CDD4"/>
      </top>
      <bottom style="thin">
        <color rgb="00C7CDD4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2" borderId="0" applyAlignment="1" pivotButton="0" quotePrefix="0" xfId="0">
      <alignment horizontal="left" vertical="center" wrapText="1"/>
    </xf>
    <xf numFmtId="0" fontId="10" fillId="0" borderId="0" applyAlignment="1" pivotButton="0" quotePrefix="0" xfId="0">
      <alignment vertical="center" wrapText="1"/>
    </xf>
    <xf numFmtId="0" fontId="10" fillId="3" borderId="0" applyAlignment="1" pivotButton="0" quotePrefix="0" xfId="0">
      <alignment vertical="center" wrapText="1"/>
    </xf>
    <xf numFmtId="0" fontId="2" fillId="4" borderId="0" applyAlignment="1" pivotButton="0" quotePrefix="0" xfId="0">
      <alignment vertical="center" wrapText="1"/>
    </xf>
    <xf numFmtId="0" fontId="3" fillId="5" borderId="0" applyAlignment="1" pivotButton="0" quotePrefix="0" xfId="0">
      <alignment vertical="center" wrapText="1"/>
    </xf>
    <xf numFmtId="0" fontId="4" fillId="0" borderId="0" applyAlignment="1" pivotButton="0" quotePrefix="0" xfId="0">
      <alignment vertical="center" wrapText="1"/>
    </xf>
    <xf numFmtId="166" fontId="5" fillId="6" borderId="1" applyAlignment="1" pivotButton="0" quotePrefix="0" xfId="0">
      <alignment vertical="center" wrapText="1"/>
    </xf>
    <xf numFmtId="167" fontId="5" fillId="6" borderId="1" applyAlignment="1" pivotButton="0" quotePrefix="0" xfId="0">
      <alignment vertical="center" wrapText="1"/>
    </xf>
    <xf numFmtId="166" fontId="6" fillId="7" borderId="1" applyAlignment="1" pivotButton="0" quotePrefix="0" xfId="0">
      <alignment vertical="center" wrapText="1"/>
    </xf>
    <xf numFmtId="165" fontId="5" fillId="6" borderId="1" applyAlignment="1" pivotButton="0" quotePrefix="0" xfId="0">
      <alignment vertical="center" wrapText="1"/>
    </xf>
    <xf numFmtId="0" fontId="7" fillId="2" borderId="0" applyAlignment="1" pivotButton="0" quotePrefix="0" xfId="0">
      <alignment vertical="center" wrapText="1"/>
    </xf>
    <xf numFmtId="0" fontId="5" fillId="6" borderId="1" applyAlignment="1" pivotButton="0" quotePrefix="0" xfId="0">
      <alignment vertical="center" wrapText="1"/>
    </xf>
    <xf numFmtId="9" fontId="5" fillId="6" borderId="1" applyAlignment="1" pivotButton="0" quotePrefix="0" xfId="0">
      <alignment vertical="center" wrapText="1"/>
    </xf>
    <xf numFmtId="166" fontId="8" fillId="7" borderId="1" applyAlignment="1" pivotButton="0" quotePrefix="0" xfId="0">
      <alignment vertical="center" wrapText="1"/>
    </xf>
    <xf numFmtId="0" fontId="9" fillId="0" borderId="0" applyAlignment="1" pivotButton="0" quotePrefix="0" xfId="0">
      <alignment vertical="center" wrapText="1"/>
    </xf>
    <xf numFmtId="166" fontId="10" fillId="0" borderId="0" applyAlignment="1" pivotButton="0" quotePrefix="0" xfId="0">
      <alignment vertical="center" wrapText="1"/>
    </xf>
    <xf numFmtId="9" fontId="10" fillId="0" borderId="0" applyAlignment="1" pivotButton="0" quotePrefix="0" xfId="0">
      <alignment vertical="center" wrapText="1"/>
    </xf>
    <xf numFmtId="0" fontId="8" fillId="7" borderId="1" applyAlignment="1" pivotButton="0" quotePrefix="0" xfId="0">
      <alignment vertical="center" wrapText="1"/>
    </xf>
    <xf numFmtId="167" fontId="6" fillId="7" borderId="1" applyAlignment="1" pivotButton="0" quotePrefix="0" xfId="0">
      <alignment vertical="center" wrapText="1"/>
    </xf>
    <xf numFmtId="165" fontId="6" fillId="7" borderId="1" applyAlignment="1" pivotButton="0" quotePrefix="0" xfId="0">
      <alignment vertical="center" wrapText="1"/>
    </xf>
    <xf numFmtId="0" fontId="6" fillId="7" borderId="1" applyAlignment="1" pivotButton="0" quotePrefix="0" xfId="0">
      <alignment vertical="center" wrapText="1"/>
    </xf>
    <xf numFmtId="167" fontId="8" fillId="7" borderId="1" applyAlignment="1" pivotButton="0" quotePrefix="0" xfId="0">
      <alignment vertical="center" wrapText="1"/>
    </xf>
  </cellXfs>
  <cellStyles count="1">
    <cellStyle name="Normal" xfId="0" builtinId="0" hidden="0"/>
  </cellStyles>
  <dxfs count="3">
    <dxf>
      <fill>
        <patternFill patternType="solid">
          <fgColor rgb="00F4CCCC"/>
        </patternFill>
      </fill>
    </dxf>
    <dxf>
      <fill>
        <patternFill patternType="solid">
          <fgColor rgb="00FFF2CC"/>
        </patternFill>
      </fill>
    </dxf>
    <dxf>
      <fill>
        <patternFill patternType="solid">
          <fgColor rgb="00E2F0D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comments/comment1.xml><?xml version="1.0" encoding="utf-8"?>
<comments xmlns="http://schemas.openxmlformats.org/spreadsheetml/2006/main">
  <authors>
    <author>FoundingCentral</author>
  </authors>
  <commentList>
    <comment ref="B5" authorId="0" shapeId="0">
      <text>
        <t>Example only. Enter cash that could be used after excluding restricted or illiquid assets.</t>
      </text>
    </comment>
    <comment ref="B6" authorId="0" shapeId="0">
      <text>
        <t>Illustrative. Choose a household reserve target appropriate to your circumstances.</t>
      </text>
    </comment>
    <comment ref="B7" authorId="0" shapeId="0">
      <text>
        <t>Example only. Include incorporation, equipment, deposits, and other one-time costs.</t>
      </text>
    </comment>
    <comment ref="B10" authorId="0" shapeId="0">
      <text>
        <t>Illustrative monthly amount. Replace with a conservative, repeatable figure.</t>
      </text>
    </comment>
    <comment ref="B11" authorId="0" shapeId="0">
      <text>
        <t>Illustrative monthly amount. Replace with a conservative, repeatable figure.</t>
      </text>
    </comment>
    <comment ref="B12" authorId="0" shapeId="0">
      <text>
        <t>Illustrative monthly amount. Replace with a conservative, repeatable figure.</t>
      </text>
    </comment>
    <comment ref="B13" authorId="0" shapeId="0">
      <text>
        <t>Illustrative monthly amount. Replace with a conservative, repeatable figure.</t>
      </text>
    </comment>
    <comment ref="B14" authorId="0" shapeId="0">
      <text>
        <t>Calculated from the Bridge Income sheet.</t>
      </text>
    </comment>
    <comment ref="B17" authorId="0" shapeId="0">
      <text>
        <t>Illustrative monthly amount. Use collected or highly reliable cash, not pipeline value.</t>
      </text>
    </comment>
    <comment ref="B18" authorId="0" shapeId="0">
      <text>
        <t>Illustrative monthly amount. Use collected or highly reliable cash, not pipeline value.</t>
      </text>
    </comment>
    <comment ref="B19" authorId="0" shapeId="0">
      <text>
        <t>Illustrative monthly amount. Use collected or highly reliable cash, not pipeline value.</t>
      </text>
    </comment>
    <comment ref="B22" authorId="0" shapeId="0">
      <text>
        <t>Change this to the date from which runway should be estimated.</t>
      </text>
    </comment>
  </commentList>
</comments>
</file>

<file path=xl/comments/comment2.xml><?xml version="1.0" encoding="utf-8"?>
<comments xmlns="http://schemas.openxmlformats.org/spreadsheetml/2006/main">
  <authors>
    <author>FoundingCentral</author>
  </authors>
  <commentList>
    <comment ref="A5" authorId="0" shapeId="0">
      <text>
        <t>Example input. Replace with a realistic and bounded bridge-income source.</t>
      </text>
    </comment>
    <comment ref="B5" authorId="0" shapeId="0">
      <text>
        <t>Example input. Replace with a realistic and bounded bridge-income source.</t>
      </text>
    </comment>
    <comment ref="C5" authorId="0" shapeId="0">
      <text>
        <t>Example input. Replace with a realistic and bounded bridge-income source.</t>
      </text>
    </comment>
    <comment ref="D5" authorId="0" shapeId="0">
      <text>
        <t>Example input. Replace with a realistic and bounded bridge-income source.</t>
      </text>
    </comment>
    <comment ref="F5" authorId="0" shapeId="0">
      <text>
        <t>Example input. Replace with a realistic and bounded bridge-income source.</t>
      </text>
    </comment>
    <comment ref="H5" authorId="0" shapeId="0">
      <text>
        <t>Example input. Replace with a realistic and bounded bridge-income source.</t>
      </text>
    </comment>
    <comment ref="A6" authorId="0" shapeId="0">
      <text>
        <t>Example input. Replace with a realistic and bounded bridge-income source.</t>
      </text>
    </comment>
    <comment ref="B6" authorId="0" shapeId="0">
      <text>
        <t>Example input. Replace with a realistic and bounded bridge-income source.</t>
      </text>
    </comment>
    <comment ref="C6" authorId="0" shapeId="0">
      <text>
        <t>Example input. Replace with a realistic and bounded bridge-income source.</t>
      </text>
    </comment>
    <comment ref="D6" authorId="0" shapeId="0">
      <text>
        <t>Example input. Replace with a realistic and bounded bridge-income source.</t>
      </text>
    </comment>
    <comment ref="F6" authorId="0" shapeId="0">
      <text>
        <t>Example input. Replace with a realistic and bounded bridge-income source.</t>
      </text>
    </comment>
    <comment ref="H6" authorId="0" shapeId="0">
      <text>
        <t>Example input. Replace with a realistic and bounded bridge-income source.</t>
      </text>
    </comment>
    <comment ref="A7" authorId="0" shapeId="0">
      <text>
        <t>Example input. Replace with a realistic and bounded bridge-income source.</t>
      </text>
    </comment>
    <comment ref="B7" authorId="0" shapeId="0">
      <text>
        <t>Example input. Replace with a realistic and bounded bridge-income source.</t>
      </text>
    </comment>
    <comment ref="C7" authorId="0" shapeId="0">
      <text>
        <t>Example input. Replace with a realistic and bounded bridge-income source.</t>
      </text>
    </comment>
    <comment ref="D7" authorId="0" shapeId="0">
      <text>
        <t>Example input. Replace with a realistic and bounded bridge-income source.</t>
      </text>
    </comment>
    <comment ref="F7" authorId="0" shapeId="0">
      <text>
        <t>Example input. Replace with a realistic and bounded bridge-income source.</t>
      </text>
    </comment>
    <comment ref="H7" authorId="0" shapeId="0">
      <text>
        <t>Example input. Replace with a realistic and bounded bridge-income source.</t>
      </text>
    </comment>
    <comment ref="A8" authorId="0" shapeId="0">
      <text>
        <t>Example input. Replace with a realistic and bounded bridge-income source.</t>
      </text>
    </comment>
    <comment ref="B8" authorId="0" shapeId="0">
      <text>
        <t>Example input. Replace with a realistic and bounded bridge-income source.</t>
      </text>
    </comment>
    <comment ref="C8" authorId="0" shapeId="0">
      <text>
        <t>Example input. Replace with a realistic and bounded bridge-income source.</t>
      </text>
    </comment>
    <comment ref="D8" authorId="0" shapeId="0">
      <text>
        <t>Example input. Replace with a realistic and bounded bridge-income source.</t>
      </text>
    </comment>
    <comment ref="F8" authorId="0" shapeId="0">
      <text>
        <t>Example input. Replace with a realistic and bounded bridge-income source.</t>
      </text>
    </comment>
    <comment ref="H8" authorId="0" shapeId="0">
      <text>
        <t>Example input. Replace with a realistic and bounded bridge-income source.</t>
      </text>
    </comment>
    <comment ref="A9" authorId="0" shapeId="0">
      <text>
        <t>Example input. Replace with a realistic and bounded bridge-income source.</t>
      </text>
    </comment>
    <comment ref="B9" authorId="0" shapeId="0">
      <text>
        <t>Example input. Replace with a realistic and bounded bridge-income source.</t>
      </text>
    </comment>
    <comment ref="C9" authorId="0" shapeId="0">
      <text>
        <t>Example input. Replace with a realistic and bounded bridge-income source.</t>
      </text>
    </comment>
    <comment ref="D9" authorId="0" shapeId="0">
      <text>
        <t>Example input. Replace with a realistic and bounded bridge-income source.</t>
      </text>
    </comment>
    <comment ref="F9" authorId="0" shapeId="0">
      <text>
        <t>Example input. Replace with a realistic and bounded bridge-income source.</t>
      </text>
    </comment>
    <comment ref="H9" authorId="0" shapeId="0">
      <text>
        <t>Example input. Replace with a realistic and bounded bridge-income source.</t>
      </text>
    </comment>
    <comment ref="A10" authorId="0" shapeId="0">
      <text>
        <t>Example input. Replace with a realistic and bounded bridge-income source.</t>
      </text>
    </comment>
    <comment ref="B10" authorId="0" shapeId="0">
      <text>
        <t>Example input. Replace with a realistic and bounded bridge-income source.</t>
      </text>
    </comment>
    <comment ref="C10" authorId="0" shapeId="0">
      <text>
        <t>Example input. Replace with a realistic and bounded bridge-income source.</t>
      </text>
    </comment>
    <comment ref="D10" authorId="0" shapeId="0">
      <text>
        <t>Example input. Replace with a realistic and bounded bridge-income source.</t>
      </text>
    </comment>
    <comment ref="F10" authorId="0" shapeId="0">
      <text>
        <t>Example input. Replace with a realistic and bounded bridge-income source.</t>
      </text>
    </comment>
    <comment ref="H10" authorId="0" shapeId="0">
      <text>
        <t>Example input. Replace with a realistic and bounded bridge-income source.</t>
      </text>
    </comment>
    <comment ref="A11" authorId="0" shapeId="0">
      <text>
        <t>Example input. Replace with a realistic and bounded bridge-income source.</t>
      </text>
    </comment>
    <comment ref="B11" authorId="0" shapeId="0">
      <text>
        <t>Example input. Replace with a realistic and bounded bridge-income source.</t>
      </text>
    </comment>
    <comment ref="C11" authorId="0" shapeId="0">
      <text>
        <t>Example input. Replace with a realistic and bounded bridge-income source.</t>
      </text>
    </comment>
    <comment ref="D11" authorId="0" shapeId="0">
      <text>
        <t>Example input. Replace with a realistic and bounded bridge-income source.</t>
      </text>
    </comment>
    <comment ref="F11" authorId="0" shapeId="0">
      <text>
        <t>Example input. Replace with a realistic and bounded bridge-income source.</t>
      </text>
    </comment>
    <comment ref="H11" authorId="0" shapeId="0">
      <text>
        <t>Example input. Replace with a realistic and bounded bridge-income source.</t>
      </text>
    </comment>
    <comment ref="H15" authorId="0" shapeId="0">
      <text>
        <t>Replace with Yes, No, or a short action note.</t>
      </text>
    </comment>
    <comment ref="H16" authorId="0" shapeId="0">
      <text>
        <t>Replace with Yes, No, or a short action note.</t>
      </text>
    </comment>
    <comment ref="H17" authorId="0" shapeId="0">
      <text>
        <t>Replace with Yes, No, or a short action note.</t>
      </text>
    </comment>
    <comment ref="H18" authorId="0" shapeId="0">
      <text>
        <t>Replace with Yes, No, or a short action note.</t>
      </text>
    </comment>
  </commentList>
</comments>
</file>

<file path=xl/comments/comment3.xml><?xml version="1.0" encoding="utf-8"?>
<comments xmlns="http://schemas.openxmlformats.org/spreadsheetml/2006/main">
  <authors>
    <author>FoundingCentral</author>
  </authors>
  <commentList>
    <comment ref="B15" authorId="0" shapeId="0">
      <text>
        <t>Status bands are illustrative planning prompts, not universal safety thresholds.</t>
      </text>
    </comment>
  </commentList>
</comments>
</file>

<file path=xl/comments/comment4.xml><?xml version="1.0" encoding="utf-8"?>
<comments xmlns="http://schemas.openxmlformats.org/spreadsheetml/2006/main">
  <authors>
    <author>FoundingCentral</author>
  </authors>
  <commentList>
    <comment ref="A5" authorId="0" shapeId="0">
      <text>
        <t>Scenario label.</t>
      </text>
    </comment>
    <comment ref="B5" authorId="0" shapeId="0">
      <text>
        <t>Household-cost multiplier. Illustrative; replace as needed.</t>
      </text>
    </comment>
    <comment ref="C5" authorId="0" shapeId="0">
      <text>
        <t>Venture-burn multiplier. Illustrative; replace as needed.</t>
      </text>
    </comment>
    <comment ref="D5" authorId="0" shapeId="0">
      <text>
        <t>Bridge-income multiplier. Illustrative; replace as needed.</t>
      </text>
    </comment>
    <comment ref="E5" authorId="0" shapeId="0">
      <text>
        <t>One-time cash shock. Illustrative; replace as needed.</t>
      </text>
    </comment>
    <comment ref="A6" authorId="0" shapeId="0">
      <text>
        <t>Scenario label.</t>
      </text>
    </comment>
    <comment ref="B6" authorId="0" shapeId="0">
      <text>
        <t>Household-cost multiplier. Illustrative; replace as needed.</t>
      </text>
    </comment>
    <comment ref="C6" authorId="0" shapeId="0">
      <text>
        <t>Venture-burn multiplier. Illustrative; replace as needed.</t>
      </text>
    </comment>
    <comment ref="D6" authorId="0" shapeId="0">
      <text>
        <t>Bridge-income multiplier. Illustrative; replace as needed.</t>
      </text>
    </comment>
    <comment ref="E6" authorId="0" shapeId="0">
      <text>
        <t>One-time cash shock. Illustrative; replace as needed.</t>
      </text>
    </comment>
    <comment ref="A7" authorId="0" shapeId="0">
      <text>
        <t>Scenario label.</t>
      </text>
    </comment>
    <comment ref="B7" authorId="0" shapeId="0">
      <text>
        <t>Household-cost multiplier. Illustrative; replace as needed.</t>
      </text>
    </comment>
    <comment ref="C7" authorId="0" shapeId="0">
      <text>
        <t>Venture-burn multiplier. Illustrative; replace as needed.</t>
      </text>
    </comment>
    <comment ref="D7" authorId="0" shapeId="0">
      <text>
        <t>Bridge-income multiplier. Illustrative; replace as needed.</t>
      </text>
    </comment>
    <comment ref="E7" authorId="0" shapeId="0">
      <text>
        <t>One-time cash shock. Illustrative; replace as needed.</t>
      </text>
    </comment>
  </commentList>
</comments>
</file>

<file path=xl/comments/comment5.xml><?xml version="1.0" encoding="utf-8"?>
<comments xmlns="http://schemas.openxmlformats.org/spreadsheetml/2006/main">
  <authors>
    <author>FoundingCentral</author>
  </authors>
  <commentList>
    <comment ref="A5" authorId="0" shapeId="0">
      <text>
        <t>Illustrative entry. Replace with a specific threshold and action agreed in advance.</t>
      </text>
    </comment>
    <comment ref="B5" authorId="0" shapeId="0">
      <text>
        <t>Illustrative entry. Replace with a specific threshold and action agreed in advance.</t>
      </text>
    </comment>
    <comment ref="C5" authorId="0" shapeId="0">
      <text>
        <t>Illustrative entry. Replace with a specific threshold and action agreed in advance.</t>
      </text>
    </comment>
    <comment ref="D5" authorId="0" shapeId="0">
      <text>
        <t>Illustrative entry. Replace with a specific threshold and action agreed in advance.</t>
      </text>
    </comment>
    <comment ref="E5" authorId="0" shapeId="0">
      <text>
        <t>Illustrative entry. Replace with a specific threshold and action agreed in advance.</t>
      </text>
    </comment>
    <comment ref="F5" authorId="0" shapeId="0">
      <text>
        <t>Illustrative entry. Replace with a specific threshold and action agreed in advance.</t>
      </text>
    </comment>
    <comment ref="G5" authorId="0" shapeId="0">
      <text>
        <t>Illustrative entry. Replace with a specific threshold and action agreed in advance.</t>
      </text>
    </comment>
    <comment ref="H5" authorId="0" shapeId="0">
      <text>
        <t>Illustrative entry. Replace with a specific threshold and action agreed in advance.</t>
      </text>
    </comment>
    <comment ref="A6" authorId="0" shapeId="0">
      <text>
        <t>Illustrative entry. Replace with a specific threshold and action agreed in advance.</t>
      </text>
    </comment>
    <comment ref="B6" authorId="0" shapeId="0">
      <text>
        <t>Illustrative entry. Replace with a specific threshold and action agreed in advance.</t>
      </text>
    </comment>
    <comment ref="C6" authorId="0" shapeId="0">
      <text>
        <t>Illustrative entry. Replace with a specific threshold and action agreed in advance.</t>
      </text>
    </comment>
    <comment ref="D6" authorId="0" shapeId="0">
      <text>
        <t>Illustrative entry. Replace with a specific threshold and action agreed in advance.</t>
      </text>
    </comment>
    <comment ref="E6" authorId="0" shapeId="0">
      <text>
        <t>Illustrative entry. Replace with a specific threshold and action agreed in advance.</t>
      </text>
    </comment>
    <comment ref="F6" authorId="0" shapeId="0">
      <text>
        <t>Illustrative entry. Replace with a specific threshold and action agreed in advance.</t>
      </text>
    </comment>
    <comment ref="G6" authorId="0" shapeId="0">
      <text>
        <t>Illustrative entry. Replace with a specific threshold and action agreed in advance.</t>
      </text>
    </comment>
    <comment ref="H6" authorId="0" shapeId="0">
      <text>
        <t>Illustrative entry. Replace with a specific threshold and action agreed in advance.</t>
      </text>
    </comment>
    <comment ref="A7" authorId="0" shapeId="0">
      <text>
        <t>Illustrative entry. Replace with a specific threshold and action agreed in advance.</t>
      </text>
    </comment>
    <comment ref="B7" authorId="0" shapeId="0">
      <text>
        <t>Illustrative entry. Replace with a specific threshold and action agreed in advance.</t>
      </text>
    </comment>
    <comment ref="C7" authorId="0" shapeId="0">
      <text>
        <t>Illustrative entry. Replace with a specific threshold and action agreed in advance.</t>
      </text>
    </comment>
    <comment ref="D7" authorId="0" shapeId="0">
      <text>
        <t>Illustrative entry. Replace with a specific threshold and action agreed in advance.</t>
      </text>
    </comment>
    <comment ref="E7" authorId="0" shapeId="0">
      <text>
        <t>Illustrative entry. Replace with a specific threshold and action agreed in advance.</t>
      </text>
    </comment>
    <comment ref="F7" authorId="0" shapeId="0">
      <text>
        <t>Illustrative entry. Replace with a specific threshold and action agreed in advance.</t>
      </text>
    </comment>
    <comment ref="G7" authorId="0" shapeId="0">
      <text>
        <t>Illustrative entry. Replace with a specific threshold and action agreed in advance.</t>
      </text>
    </comment>
    <comment ref="H7" authorId="0" shapeId="0">
      <text>
        <t>Illustrative entry. Replace with a specific threshold and action agreed in advance.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_rels/drawing5.xml.rels><Relationships xmlns="http://schemas.openxmlformats.org/package/2006/relationships"><Relationship Type="http://schemas.openxmlformats.org/officeDocument/2006/relationships/image" Target="/xl/media/image5.png" Id="rId1"/></Relationships>
</file>

<file path=xl/drawings/_rels/drawing6.xml.rels><Relationships xmlns="http://schemas.openxmlformats.org/package/2006/relationships"><Relationship Type="http://schemas.openxmlformats.org/officeDocument/2006/relationships/image" Target="/xl/media/image6.png" Id="rId1"/></Relationships>
</file>

<file path=xl/drawings/drawing1.xml><?xml version="1.0" encoding="utf-8"?>
<wsDr xmlns="http://schemas.openxmlformats.org/drawingml/2006/spreadsheetDrawing">
  <oneCellAnchor>
    <from>
      <col>5</col>
      <colOff>0</colOff>
      <row>0</row>
      <rowOff>0</rowOff>
    </from>
    <ext cx="1619250" cy="2476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5</col>
      <colOff>0</colOff>
      <row>0</row>
      <rowOff>0</rowOff>
    </from>
    <ext cx="1619250" cy="2476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5</col>
      <colOff>0</colOff>
      <row>0</row>
      <rowOff>0</rowOff>
    </from>
    <ext cx="1619250" cy="2476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5</col>
      <colOff>0</colOff>
      <row>0</row>
      <rowOff>0</rowOff>
    </from>
    <ext cx="1619250" cy="2476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5.xml><?xml version="1.0" encoding="utf-8"?>
<wsDr xmlns="http://schemas.openxmlformats.org/drawingml/2006/spreadsheetDrawing">
  <oneCellAnchor>
    <from>
      <col>5</col>
      <colOff>0</colOff>
      <row>0</row>
      <rowOff>0</rowOff>
    </from>
    <ext cx="1619250" cy="2476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6.xml><?xml version="1.0" encoding="utf-8"?>
<wsDr xmlns="http://schemas.openxmlformats.org/drawingml/2006/spreadsheetDrawing">
  <oneCellAnchor>
    <from>
      <col>5</col>
      <colOff>0</colOff>
      <row>0</row>
      <rowOff>0</rowOff>
    </from>
    <ext cx="1619250" cy="2476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3.xml" Id="rId1"/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4.xml" Id="rId1"/><Relationship Type="http://schemas.openxmlformats.org/officeDocument/2006/relationships/comments" Target="/xl/comments/comment3.xml" Id="comments"/><Relationship Type="http://schemas.openxmlformats.org/officeDocument/2006/relationships/vmlDrawing" Target="/xl/drawings/commentsDrawing3.vml" Id="anysvml"/></Relationships>
</file>

<file path=xl/worksheets/_rels/sheet5.xml.rels><Relationships xmlns="http://schemas.openxmlformats.org/package/2006/relationships"><Relationship Type="http://schemas.openxmlformats.org/officeDocument/2006/relationships/drawing" Target="/xl/drawings/drawing5.xml" Id="rId1"/><Relationship Type="http://schemas.openxmlformats.org/officeDocument/2006/relationships/comments" Target="/xl/comments/comment4.xml" Id="comments"/><Relationship Type="http://schemas.openxmlformats.org/officeDocument/2006/relationships/vmlDrawing" Target="/xl/drawings/commentsDrawing4.vml" Id="anysvml"/></Relationships>
</file>

<file path=xl/worksheets/_rels/sheet6.xml.rels><Relationships xmlns="http://schemas.openxmlformats.org/package/2006/relationships"><Relationship Type="http://schemas.openxmlformats.org/officeDocument/2006/relationships/drawing" Target="/xl/drawings/drawing6.xml" Id="rId1"/><Relationship Type="http://schemas.openxmlformats.org/officeDocument/2006/relationships/comments" Target="/xl/comments/comment5.xml" Id="comments"/><Relationship Type="http://schemas.openxmlformats.org/officeDocument/2006/relationships/vmlDrawing" Target="/xl/drawings/commentsDrawing5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20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0" customWidth="1" min="8" max="8"/>
  </cols>
  <sheetData>
    <row r="1" ht="34" customHeight="1">
      <c r="A1" s="1" t="inlineStr">
        <is>
          <t>Founder Runway Planner</t>
        </is>
      </c>
      <c r="B1" s="2" t="n"/>
      <c r="C1" s="2" t="n"/>
      <c r="D1" s="2" t="n"/>
      <c r="E1" s="2" t="n"/>
      <c r="F1" s="3" t="n"/>
      <c r="G1" s="2" t="n"/>
      <c r="H1" s="2" t="n"/>
    </row>
    <row r="2" ht="30" customHeight="1">
      <c r="A2" s="4" t="inlineStr">
        <is>
          <t>A FoundingCentral planning tool for separating household survival from venture cash needs</t>
        </is>
      </c>
      <c r="B2" s="2" t="n"/>
      <c r="C2" s="2" t="n"/>
      <c r="D2" s="2" t="n"/>
      <c r="E2" s="2" t="n"/>
      <c r="F2" s="2" t="n"/>
      <c r="G2" s="2" t="n"/>
      <c r="H2" s="2" t="n"/>
    </row>
    <row r="3">
      <c r="A3" s="2" t="n"/>
      <c r="B3" s="2" t="n"/>
      <c r="C3" s="2" t="n"/>
      <c r="D3" s="2" t="n"/>
      <c r="E3" s="2" t="n"/>
      <c r="F3" s="2" t="n"/>
      <c r="G3" s="2" t="n"/>
      <c r="H3" s="2" t="n"/>
    </row>
    <row r="4" ht="22" customHeight="1">
      <c r="A4" s="5" t="inlineStr">
        <is>
          <t>How to use this workbook</t>
        </is>
      </c>
      <c r="B4" s="2" t="n"/>
      <c r="C4" s="2" t="n"/>
      <c r="D4" s="2" t="n"/>
      <c r="E4" s="2" t="n"/>
      <c r="F4" s="2" t="n"/>
      <c r="G4" s="2" t="n"/>
      <c r="H4" s="2" t="n"/>
    </row>
    <row r="5" ht="28" customHeight="1">
      <c r="A5" s="2" t="inlineStr">
        <is>
          <t>1. Replace the blue-font example inputs in Inputs and Bridge Income with your own monthly figures.</t>
        </is>
      </c>
      <c r="B5" s="2" t="n"/>
      <c r="C5" s="2" t="n"/>
      <c r="D5" s="2" t="n"/>
      <c r="E5" s="2" t="n"/>
      <c r="F5" s="2" t="n"/>
      <c r="G5" s="2" t="n"/>
      <c r="H5" s="2" t="n"/>
    </row>
    <row r="6" ht="28" customHeight="1">
      <c r="A6" s="2" t="inlineStr">
        <is>
          <t>2. Review the Planner sheet for household gap, venture gap, deployable cash, and estimated runway.</t>
        </is>
      </c>
      <c r="B6" s="2" t="n"/>
      <c r="C6" s="2" t="n"/>
      <c r="D6" s="2" t="n"/>
      <c r="E6" s="2" t="n"/>
      <c r="F6" s="2" t="n"/>
      <c r="G6" s="2" t="n"/>
      <c r="H6" s="2" t="n"/>
    </row>
    <row r="7" ht="28" customHeight="1">
      <c r="A7" s="2" t="inlineStr">
        <is>
          <t>3. Compare Base, Lean, and Stress cases on the Scenarios sheet. Change the blue assumptions if needed.</t>
        </is>
      </c>
      <c r="B7" s="2" t="n"/>
      <c r="C7" s="2" t="n"/>
      <c r="D7" s="2" t="n"/>
      <c r="E7" s="2" t="n"/>
      <c r="F7" s="2" t="n"/>
      <c r="G7" s="2" t="n"/>
      <c r="H7" s="2" t="n"/>
    </row>
    <row r="8" ht="28" customHeight="1">
      <c r="A8" s="2" t="inlineStr">
        <is>
          <t>4. Record specific review dates and actions on Decision Triggers before pressure becomes urgent.</t>
        </is>
      </c>
      <c r="B8" s="2" t="n"/>
      <c r="C8" s="2" t="n"/>
      <c r="D8" s="2" t="n"/>
      <c r="E8" s="2" t="n"/>
      <c r="F8" s="2" t="n"/>
      <c r="G8" s="2" t="n"/>
      <c r="H8" s="2" t="n"/>
    </row>
    <row r="9" ht="28" customHeight="1">
      <c r="A9" s="2" t="inlineStr">
        <is>
          <t>5. Revisit the workbook monthly and whenever household income, venture burn, or funding changes.</t>
        </is>
      </c>
      <c r="B9" s="2" t="n"/>
      <c r="C9" s="2" t="n"/>
      <c r="D9" s="2" t="n"/>
      <c r="E9" s="2" t="n"/>
      <c r="F9" s="2" t="n"/>
      <c r="G9" s="2" t="n"/>
      <c r="H9" s="2" t="n"/>
    </row>
    <row r="10">
      <c r="A10" s="2" t="n"/>
      <c r="B10" s="2" t="n"/>
      <c r="C10" s="2" t="n"/>
      <c r="D10" s="2" t="n"/>
      <c r="E10" s="2" t="n"/>
      <c r="F10" s="2" t="n"/>
      <c r="G10" s="2" t="n"/>
      <c r="H10" s="2" t="n"/>
    </row>
    <row r="11" ht="22" customHeight="1">
      <c r="A11" s="5" t="inlineStr">
        <is>
          <t>What the planner does—and does not do</t>
        </is>
      </c>
      <c r="B11" s="2" t="n"/>
      <c r="C11" s="2" t="n"/>
      <c r="D11" s="2" t="n"/>
      <c r="E11" s="2" t="n"/>
      <c r="F11" s="2" t="n"/>
      <c r="G11" s="2" t="n"/>
      <c r="H11" s="2" t="n"/>
    </row>
    <row r="12" ht="34" customHeight="1">
      <c r="A12" s="2" t="inlineStr">
        <is>
          <t>The planner treats personal runway as part of venture strategy. It does not assume the startup will immediately pay the founder.</t>
        </is>
      </c>
      <c r="B12" s="2" t="n"/>
      <c r="C12" s="2" t="n"/>
      <c r="D12" s="2" t="n"/>
      <c r="E12" s="2" t="n"/>
      <c r="F12" s="2" t="n"/>
      <c r="G12" s="2" t="n"/>
      <c r="H12" s="2" t="n"/>
    </row>
    <row r="13" ht="34" customHeight="1">
      <c r="A13" s="2" t="inlineStr">
        <is>
          <t>Bridge income can include consulting, teaching, freelance work, an advisory role, or other bounded work. Enter net income, not optimistic billings.</t>
        </is>
      </c>
      <c r="B13" s="2" t="n"/>
      <c r="C13" s="2" t="n"/>
      <c r="D13" s="2" t="n"/>
      <c r="E13" s="2" t="n"/>
      <c r="F13" s="2" t="n"/>
      <c r="G13" s="2" t="n"/>
      <c r="H13" s="2" t="n"/>
    </row>
    <row r="14" ht="34" customHeight="1">
      <c r="A14" s="2" t="inlineStr">
        <is>
          <t>The 6-, 12-, and 18-month status bands are illustrative planning prompts, not universal safety thresholds.</t>
        </is>
      </c>
      <c r="B14" s="2" t="n"/>
      <c r="C14" s="2" t="n"/>
      <c r="D14" s="2" t="n"/>
      <c r="E14" s="2" t="n"/>
      <c r="F14" s="2" t="n"/>
      <c r="G14" s="2" t="n"/>
      <c r="H14" s="2" t="n"/>
    </row>
    <row r="15" ht="34" customHeight="1">
      <c r="A15" s="2" t="inlineStr">
        <is>
          <t>This workbook is educational. It is not financial, investment, tax, or legal advice. Review important decisions with qualified advisers and your household.</t>
        </is>
      </c>
      <c r="B15" s="2" t="n"/>
      <c r="C15" s="2" t="n"/>
      <c r="D15" s="2" t="n"/>
      <c r="E15" s="2" t="n"/>
      <c r="F15" s="2" t="n"/>
      <c r="G15" s="2" t="n"/>
      <c r="H15" s="2" t="n"/>
    </row>
    <row r="16" ht="34" customHeight="1">
      <c r="A16" s="2" t="inlineStr">
        <is>
          <t>All sample values are illustrative and must be replaced. Currency is shown in Indian rupees but can be reformatted.</t>
        </is>
      </c>
      <c r="B16" s="2" t="n"/>
      <c r="C16" s="2" t="n"/>
      <c r="D16" s="2" t="n"/>
      <c r="E16" s="2" t="n"/>
      <c r="F16" s="2" t="n"/>
      <c r="G16" s="2" t="n"/>
      <c r="H16" s="2" t="n"/>
    </row>
    <row r="17">
      <c r="A17" s="2" t="n"/>
      <c r="B17" s="2" t="n"/>
      <c r="C17" s="2" t="n"/>
      <c r="D17" s="2" t="n"/>
      <c r="E17" s="2" t="n"/>
      <c r="F17" s="2" t="n"/>
      <c r="G17" s="2" t="n"/>
      <c r="H17" s="2" t="n"/>
    </row>
    <row r="18" ht="22" customHeight="1">
      <c r="A18" s="5" t="inlineStr">
        <is>
          <t>Source basis</t>
        </is>
      </c>
      <c r="B18" s="2" t="n"/>
      <c r="C18" s="2" t="n"/>
      <c r="D18" s="2" t="n"/>
      <c r="E18" s="2" t="n"/>
      <c r="F18" s="2" t="n"/>
      <c r="G18" s="2" t="n"/>
      <c r="H18" s="2" t="n"/>
    </row>
    <row r="19">
      <c r="A19" s="2" t="inlineStr">
        <is>
          <t>Entrepreneurship in the AI Era, Chapter 6: The Founder—family and financial context as a founder-fit input.</t>
        </is>
      </c>
      <c r="B19" s="2" t="n"/>
      <c r="C19" s="2" t="n"/>
      <c r="D19" s="2" t="n"/>
      <c r="E19" s="2" t="n"/>
      <c r="F19" s="2" t="n"/>
      <c r="G19" s="2" t="n"/>
      <c r="H19" s="2" t="n"/>
    </row>
    <row r="20">
      <c r="A20" s="2" t="inlineStr">
        <is>
          <t>Entrepreneurship in the AI Era, Chapter 19: Capital Strategy—founder situation and runway as capital-path criteria.</t>
        </is>
      </c>
      <c r="B20" s="2" t="n"/>
      <c r="C20" s="2" t="n"/>
      <c r="D20" s="2" t="n"/>
      <c r="E20" s="2" t="n"/>
      <c r="F20" s="2" t="n"/>
      <c r="G20" s="2" t="n"/>
      <c r="H20" s="2" t="n"/>
    </row>
    <row r="21">
      <c r="A21" s="2" t="inlineStr">
        <is>
          <t>FoundingCentral Experience-to-Editorial Map—household runway, bounded bridge income, and advance trigger points.</t>
        </is>
      </c>
      <c r="B21" s="2" t="n"/>
      <c r="C21" s="2" t="n"/>
      <c r="D21" s="2" t="n"/>
      <c r="E21" s="2" t="n"/>
      <c r="F21" s="2" t="n"/>
      <c r="G21" s="2" t="n"/>
      <c r="H21" s="2" t="n"/>
    </row>
    <row r="22">
      <c r="A22" s="2" t="inlineStr">
        <is>
          <t>Startup India, Looking For Funding?—bootstrapping and self-financing as valid capital paths.</t>
        </is>
      </c>
      <c r="B22" s="2" t="n"/>
      <c r="C22" s="2" t="n"/>
      <c r="D22" s="2" t="n"/>
      <c r="E22" s="2" t="n"/>
      <c r="F22" s="2" t="n"/>
      <c r="G22" s="2" t="n"/>
      <c r="H22" s="2" t="n"/>
    </row>
  </sheetData>
  <mergeCells count="20">
    <mergeCell ref="A9:H9"/>
    <mergeCell ref="A15:H15"/>
    <mergeCell ref="A1:E1"/>
    <mergeCell ref="A11:H11"/>
    <mergeCell ref="A6:H6"/>
    <mergeCell ref="A7:H7"/>
    <mergeCell ref="A16:H16"/>
    <mergeCell ref="A12:H12"/>
    <mergeCell ref="A18:H18"/>
    <mergeCell ref="A21:H21"/>
    <mergeCell ref="A2:H2"/>
    <mergeCell ref="F1:H1"/>
    <mergeCell ref="A14:H14"/>
    <mergeCell ref="A5:H5"/>
    <mergeCell ref="A8:H8"/>
    <mergeCell ref="A22:H22"/>
    <mergeCell ref="A4:H4"/>
    <mergeCell ref="A20:H20"/>
    <mergeCell ref="A13:H13"/>
    <mergeCell ref="A19:H19"/>
  </mergeCells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20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0" customWidth="1" min="8" max="8"/>
  </cols>
  <sheetData>
    <row r="1" ht="34" customHeight="1">
      <c r="A1" s="1" t="inlineStr">
        <is>
          <t>Inputs</t>
        </is>
      </c>
      <c r="B1" s="2" t="n"/>
      <c r="C1" s="2" t="n"/>
      <c r="D1" s="2" t="n"/>
      <c r="E1" s="2" t="n"/>
      <c r="F1" s="3" t="n"/>
      <c r="G1" s="2" t="n"/>
      <c r="H1" s="2" t="n"/>
    </row>
    <row r="2" ht="30" customHeight="1">
      <c r="A2" s="4" t="inlineStr">
        <is>
          <t>Blue-font cells are editable examples; the bridge-income figure links from the Bridge Income sheet</t>
        </is>
      </c>
      <c r="B2" s="2" t="n"/>
      <c r="C2" s="2" t="n"/>
      <c r="D2" s="2" t="n"/>
      <c r="E2" s="2" t="n"/>
      <c r="F2" s="2" t="n"/>
      <c r="G2" s="2" t="n"/>
      <c r="H2" s="2" t="n"/>
    </row>
    <row r="3">
      <c r="A3" s="2" t="n"/>
      <c r="B3" s="2" t="n"/>
      <c r="C3" s="2" t="n"/>
      <c r="D3" s="2" t="n"/>
      <c r="E3" s="2" t="n"/>
      <c r="F3" s="2" t="n"/>
      <c r="G3" s="2" t="n"/>
      <c r="H3" s="2" t="n"/>
    </row>
    <row r="4" ht="22" customHeight="1">
      <c r="A4" s="5" t="inlineStr">
        <is>
          <t>Cash and reserve</t>
        </is>
      </c>
      <c r="B4" s="2" t="n"/>
      <c r="C4" s="2" t="n"/>
      <c r="D4" s="2" t="n"/>
      <c r="E4" s="2" t="n"/>
      <c r="F4" s="2" t="n"/>
      <c r="G4" s="2" t="n"/>
      <c r="H4" s="2" t="n"/>
    </row>
    <row r="5">
      <c r="A5" s="6" t="inlineStr">
        <is>
          <t>Liquid savings available</t>
        </is>
      </c>
      <c r="B5" s="7" t="n">
        <v>1200000</v>
      </c>
      <c r="C5" s="2" t="n"/>
      <c r="D5" s="2" t="n"/>
      <c r="E5" s="2" t="n"/>
      <c r="F5" s="2" t="n"/>
      <c r="G5" s="2" t="n"/>
      <c r="H5" s="2" t="n"/>
    </row>
    <row r="6">
      <c r="A6" s="6" t="inlineStr">
        <is>
          <t>Emergency reserve target (months)</t>
        </is>
      </c>
      <c r="B6" s="8" t="n">
        <v>6</v>
      </c>
      <c r="C6" s="2" t="n"/>
      <c r="D6" s="2" t="n"/>
      <c r="E6" s="2" t="n"/>
      <c r="F6" s="2" t="n"/>
      <c r="G6" s="2" t="n"/>
      <c r="H6" s="2" t="n"/>
    </row>
    <row r="7">
      <c r="A7" s="6" t="inlineStr">
        <is>
          <t>One-time startup/setup costs</t>
        </is>
      </c>
      <c r="B7" s="7" t="n">
        <v>100000</v>
      </c>
      <c r="C7" s="2" t="n"/>
      <c r="D7" s="2" t="n"/>
      <c r="E7" s="2" t="n"/>
      <c r="F7" s="2" t="n"/>
      <c r="G7" s="2" t="n"/>
      <c r="H7" s="2" t="n"/>
    </row>
    <row r="8">
      <c r="A8" s="2" t="n"/>
      <c r="B8" s="2" t="n"/>
      <c r="C8" s="2" t="n"/>
      <c r="D8" s="2" t="n"/>
      <c r="E8" s="2" t="n"/>
      <c r="F8" s="2" t="n"/>
      <c r="G8" s="2" t="n"/>
      <c r="H8" s="2" t="n"/>
    </row>
    <row r="9" ht="22" customHeight="1">
      <c r="A9" s="5" t="inlineStr">
        <is>
          <t>Monthly household position</t>
        </is>
      </c>
      <c r="B9" s="2" t="n"/>
      <c r="C9" s="2" t="n"/>
      <c r="D9" s="2" t="n"/>
      <c r="E9" s="2" t="n"/>
      <c r="F9" s="2" t="n"/>
      <c r="G9" s="2" t="n"/>
      <c r="H9" s="2" t="n"/>
    </row>
    <row r="10">
      <c r="A10" s="6" t="inlineStr">
        <is>
          <t>Essential household costs</t>
        </is>
      </c>
      <c r="B10" s="7" t="n">
        <v>70000</v>
      </c>
      <c r="C10" s="2" t="n"/>
      <c r="D10" s="2" t="n"/>
      <c r="E10" s="2" t="n"/>
      <c r="F10" s="2" t="n"/>
      <c r="G10" s="2" t="n"/>
      <c r="H10" s="2" t="n"/>
    </row>
    <row r="11">
      <c r="A11" s="6" t="inlineStr">
        <is>
          <t>Discretionary household costs</t>
        </is>
      </c>
      <c r="B11" s="7" t="n">
        <v>15000</v>
      </c>
      <c r="C11" s="2" t="n"/>
      <c r="D11" s="2" t="n"/>
      <c r="E11" s="2" t="n"/>
      <c r="F11" s="2" t="n"/>
      <c r="G11" s="2" t="n"/>
      <c r="H11" s="2" t="n"/>
    </row>
    <row r="12">
      <c r="A12" s="6" t="inlineStr">
        <is>
          <t>Debt, insurance, and medical commitments</t>
        </is>
      </c>
      <c r="B12" s="7" t="n">
        <v>20000</v>
      </c>
      <c r="C12" s="2" t="n"/>
      <c r="D12" s="2" t="n"/>
      <c r="E12" s="2" t="n"/>
      <c r="F12" s="2" t="n"/>
      <c r="G12" s="2" t="n"/>
      <c r="H12" s="2" t="n"/>
    </row>
    <row r="13">
      <c r="A13" s="6" t="inlineStr">
        <is>
          <t>Reliable household income excluding founder</t>
        </is>
      </c>
      <c r="B13" s="7" t="n">
        <v>40000</v>
      </c>
      <c r="C13" s="2" t="n"/>
      <c r="D13" s="2" t="n"/>
      <c r="E13" s="2" t="n"/>
      <c r="F13" s="2" t="n"/>
      <c r="G13" s="2" t="n"/>
      <c r="H13" s="2" t="n"/>
    </row>
    <row r="14">
      <c r="A14" s="6" t="inlineStr">
        <is>
          <t>Net bridge income</t>
        </is>
      </c>
      <c r="B14" s="9">
        <f>'Bridge Income'!E12</f>
        <v/>
      </c>
      <c r="C14" s="2" t="n"/>
      <c r="D14" s="2" t="n"/>
      <c r="E14" s="2" t="n"/>
      <c r="F14" s="2" t="n"/>
      <c r="G14" s="2" t="n"/>
      <c r="H14" s="2" t="n"/>
    </row>
    <row r="15">
      <c r="A15" s="2" t="n"/>
      <c r="B15" s="2" t="n"/>
      <c r="C15" s="2" t="n"/>
      <c r="D15" s="2" t="n"/>
      <c r="E15" s="2" t="n"/>
      <c r="F15" s="2" t="n"/>
      <c r="G15" s="2" t="n"/>
      <c r="H15" s="2" t="n"/>
    </row>
    <row r="16" ht="22" customHeight="1">
      <c r="A16" s="5" t="inlineStr">
        <is>
          <t>Monthly venture position</t>
        </is>
      </c>
      <c r="B16" s="2" t="n"/>
      <c r="C16" s="2" t="n"/>
      <c r="D16" s="2" t="n"/>
      <c r="E16" s="2" t="n"/>
      <c r="F16" s="2" t="n"/>
      <c r="G16" s="2" t="n"/>
      <c r="H16" s="2" t="n"/>
    </row>
    <row r="17">
      <c r="A17" s="6" t="inlineStr">
        <is>
          <t>Fixed venture burn</t>
        </is>
      </c>
      <c r="B17" s="7" t="n">
        <v>50000</v>
      </c>
      <c r="C17" s="2" t="n"/>
      <c r="D17" s="2" t="n"/>
      <c r="E17" s="2" t="n"/>
      <c r="F17" s="2" t="n"/>
      <c r="G17" s="2" t="n"/>
      <c r="H17" s="2" t="n"/>
    </row>
    <row r="18">
      <c r="A18" s="6" t="inlineStr">
        <is>
          <t>Variable venture burn</t>
        </is>
      </c>
      <c r="B18" s="7" t="n">
        <v>20000</v>
      </c>
      <c r="C18" s="2" t="n"/>
      <c r="D18" s="2" t="n"/>
      <c r="E18" s="2" t="n"/>
      <c r="F18" s="2" t="n"/>
      <c r="G18" s="2" t="n"/>
      <c r="H18" s="2" t="n"/>
    </row>
    <row r="19">
      <c r="A19" s="6" t="inlineStr">
        <is>
          <t>Reliable venture revenue</t>
        </is>
      </c>
      <c r="B19" s="7" t="n">
        <v>15000</v>
      </c>
      <c r="C19" s="2" t="n"/>
      <c r="D19" s="2" t="n"/>
      <c r="E19" s="2" t="n"/>
      <c r="F19" s="2" t="n"/>
      <c r="G19" s="2" t="n"/>
      <c r="H19" s="2" t="n"/>
    </row>
    <row r="20">
      <c r="A20" s="2" t="n"/>
      <c r="B20" s="2" t="n"/>
      <c r="C20" s="2" t="n"/>
      <c r="D20" s="2" t="n"/>
      <c r="E20" s="2" t="n"/>
      <c r="F20" s="2" t="n"/>
      <c r="G20" s="2" t="n"/>
      <c r="H20" s="2" t="n"/>
    </row>
    <row r="21" ht="22" customHeight="1">
      <c r="A21" s="5" t="inlineStr">
        <is>
          <t>Timing</t>
        </is>
      </c>
      <c r="B21" s="2" t="n"/>
      <c r="C21" s="2" t="n"/>
      <c r="D21" s="2" t="n"/>
      <c r="E21" s="2" t="n"/>
      <c r="F21" s="2" t="n"/>
      <c r="G21" s="2" t="n"/>
      <c r="H21" s="2" t="n"/>
    </row>
    <row r="22">
      <c r="A22" s="6" t="inlineStr">
        <is>
          <t>Planning start date</t>
        </is>
      </c>
      <c r="B22" s="10" t="n">
        <v>46264</v>
      </c>
      <c r="C22" s="2" t="n"/>
      <c r="D22" s="2" t="n"/>
      <c r="E22" s="2" t="n"/>
      <c r="F22" s="2" t="n"/>
      <c r="G22" s="2" t="n"/>
      <c r="H22" s="2" t="n"/>
    </row>
  </sheetData>
  <mergeCells count="7">
    <mergeCell ref="A9:H9"/>
    <mergeCell ref="A4:H4"/>
    <mergeCell ref="A21:H21"/>
    <mergeCell ref="A2:H2"/>
    <mergeCell ref="F1:H1"/>
    <mergeCell ref="A16:H16"/>
    <mergeCell ref="A1:E1"/>
  </mergeCells>
  <pageMargins left="0.75" right="0.75" top="1" bottom="1" header="0.5" footer="0.5"/>
  <drawing xmlns:r="http://schemas.openxmlformats.org/officeDocument/2006/relationships" r:id="rId1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8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20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0" customWidth="1" min="8" max="8"/>
  </cols>
  <sheetData>
    <row r="1" ht="34" customHeight="1">
      <c r="A1" s="1" t="inlineStr">
        <is>
          <t>Bridge Income</t>
        </is>
      </c>
      <c r="B1" s="2" t="n"/>
      <c r="C1" s="2" t="n"/>
      <c r="D1" s="2" t="n"/>
      <c r="E1" s="2" t="n"/>
      <c r="F1" s="3" t="n"/>
      <c r="G1" s="2" t="n"/>
      <c r="H1" s="2" t="n"/>
    </row>
    <row r="2" ht="30" customHeight="1">
      <c r="A2" s="4" t="inlineStr">
        <is>
          <t>Use bounded, predictable work to reduce pressure without letting it take over the venture</t>
        </is>
      </c>
      <c r="B2" s="2" t="n"/>
      <c r="C2" s="2" t="n"/>
      <c r="D2" s="2" t="n"/>
      <c r="E2" s="2" t="n"/>
      <c r="F2" s="2" t="n"/>
      <c r="G2" s="2" t="n"/>
      <c r="H2" s="2" t="n"/>
    </row>
    <row r="3">
      <c r="A3" s="2" t="n"/>
      <c r="B3" s="2" t="n"/>
      <c r="C3" s="2" t="n"/>
      <c r="D3" s="2" t="n"/>
      <c r="E3" s="2" t="n"/>
      <c r="F3" s="2" t="n"/>
      <c r="G3" s="2" t="n"/>
      <c r="H3" s="2" t="n"/>
    </row>
    <row r="4">
      <c r="A4" s="11" t="inlineStr">
        <is>
          <t>Source</t>
        </is>
      </c>
      <c r="B4" s="11" t="inlineStr">
        <is>
          <t>Gross / month</t>
        </is>
      </c>
      <c r="C4" s="11" t="inlineStr">
        <is>
          <t>Direct costs</t>
        </is>
      </c>
      <c r="D4" s="11" t="inlineStr">
        <is>
          <t>Tax reserve %</t>
        </is>
      </c>
      <c r="E4" s="11" t="inlineStr">
        <is>
          <t>Net / month</t>
        </is>
      </c>
      <c r="F4" s="11" t="inlineStr">
        <is>
          <t>Hours / month</t>
        </is>
      </c>
      <c r="G4" s="11" t="inlineStr">
        <is>
          <t>Net / hour</t>
        </is>
      </c>
      <c r="H4" s="11" t="inlineStr">
        <is>
          <t>Reliability 1–5</t>
        </is>
      </c>
    </row>
    <row r="5">
      <c r="A5" s="12" t="inlineStr">
        <is>
          <t>Teaching one course</t>
        </is>
      </c>
      <c r="B5" s="7" t="n">
        <v>25000</v>
      </c>
      <c r="C5" s="7" t="n">
        <v>2000</v>
      </c>
      <c r="D5" s="13" t="n">
        <v>0.1</v>
      </c>
      <c r="E5" s="14">
        <f>MAX(0,(B5-C5)*(1-D5))</f>
        <v/>
      </c>
      <c r="F5" s="12" t="n">
        <v>16</v>
      </c>
      <c r="G5" s="14">
        <f>IF(F5=0,0,E5/F5)</f>
        <v/>
      </c>
      <c r="H5" s="12" t="n">
        <v>4</v>
      </c>
    </row>
    <row r="6">
      <c r="A6" s="12" t="inlineStr">
        <is>
          <t>Two consulting retainers</t>
        </is>
      </c>
      <c r="B6" s="7" t="n">
        <v>35000</v>
      </c>
      <c r="C6" s="7" t="n">
        <v>3000</v>
      </c>
      <c r="D6" s="13" t="n">
        <v>0.15</v>
      </c>
      <c r="E6" s="14">
        <f>MAX(0,(B6-C6)*(1-D6))</f>
        <v/>
      </c>
      <c r="F6" s="12" t="n">
        <v>24</v>
      </c>
      <c r="G6" s="14">
        <f>IF(F6=0,0,E6/F6)</f>
        <v/>
      </c>
      <c r="H6" s="12" t="n">
        <v>3</v>
      </c>
    </row>
    <row r="7">
      <c r="A7" s="12" t="inlineStr"/>
      <c r="B7" s="7" t="n">
        <v>0</v>
      </c>
      <c r="C7" s="7" t="n">
        <v>0</v>
      </c>
      <c r="D7" s="13" t="n">
        <v>0.1</v>
      </c>
      <c r="E7" s="14">
        <f>MAX(0,(B7-C7)*(1-D7))</f>
        <v/>
      </c>
      <c r="F7" s="12" t="n">
        <v>0</v>
      </c>
      <c r="G7" s="14">
        <f>IF(F7=0,0,E7/F7)</f>
        <v/>
      </c>
      <c r="H7" s="12" t="n">
        <v>1</v>
      </c>
    </row>
    <row r="8">
      <c r="A8" s="12" t="inlineStr"/>
      <c r="B8" s="7" t="n">
        <v>0</v>
      </c>
      <c r="C8" s="7" t="n">
        <v>0</v>
      </c>
      <c r="D8" s="13" t="n">
        <v>0.1</v>
      </c>
      <c r="E8" s="14">
        <f>MAX(0,(B8-C8)*(1-D8))</f>
        <v/>
      </c>
      <c r="F8" s="12" t="n">
        <v>0</v>
      </c>
      <c r="G8" s="14">
        <f>IF(F8=0,0,E8/F8)</f>
        <v/>
      </c>
      <c r="H8" s="12" t="n">
        <v>1</v>
      </c>
    </row>
    <row r="9">
      <c r="A9" s="12" t="inlineStr"/>
      <c r="B9" s="7" t="n">
        <v>0</v>
      </c>
      <c r="C9" s="7" t="n">
        <v>0</v>
      </c>
      <c r="D9" s="13" t="n">
        <v>0.1</v>
      </c>
      <c r="E9" s="14">
        <f>MAX(0,(B9-C9)*(1-D9))</f>
        <v/>
      </c>
      <c r="F9" s="12" t="n">
        <v>0</v>
      </c>
      <c r="G9" s="14">
        <f>IF(F9=0,0,E9/F9)</f>
        <v/>
      </c>
      <c r="H9" s="12" t="n">
        <v>1</v>
      </c>
    </row>
    <row r="10">
      <c r="A10" s="12" t="inlineStr"/>
      <c r="B10" s="7" t="n">
        <v>0</v>
      </c>
      <c r="C10" s="7" t="n">
        <v>0</v>
      </c>
      <c r="D10" s="13" t="n">
        <v>0.1</v>
      </c>
      <c r="E10" s="14">
        <f>MAX(0,(B10-C10)*(1-D10))</f>
        <v/>
      </c>
      <c r="F10" s="12" t="n">
        <v>0</v>
      </c>
      <c r="G10" s="14">
        <f>IF(F10=0,0,E10/F10)</f>
        <v/>
      </c>
      <c r="H10" s="12" t="n">
        <v>1</v>
      </c>
    </row>
    <row r="11">
      <c r="A11" s="12" t="inlineStr"/>
      <c r="B11" s="7" t="n">
        <v>0</v>
      </c>
      <c r="C11" s="7" t="n">
        <v>0</v>
      </c>
      <c r="D11" s="13" t="n">
        <v>0.1</v>
      </c>
      <c r="E11" s="14">
        <f>MAX(0,(B11-C11)*(1-D11))</f>
        <v/>
      </c>
      <c r="F11" s="12" t="n">
        <v>0</v>
      </c>
      <c r="G11" s="14">
        <f>IF(F11=0,0,E11/F11)</f>
        <v/>
      </c>
      <c r="H11" s="12" t="n">
        <v>1</v>
      </c>
    </row>
    <row r="12">
      <c r="A12" s="15" t="inlineStr">
        <is>
          <t>Total</t>
        </is>
      </c>
      <c r="B12" s="16" t="n"/>
      <c r="C12" s="16" t="n"/>
      <c r="D12" s="17" t="n"/>
      <c r="E12" s="14">
        <f>SUM(E5:E11)</f>
        <v/>
      </c>
      <c r="F12" s="18">
        <f>SUM(F5:F11)</f>
        <v/>
      </c>
      <c r="G12" s="14">
        <f>IF(F12=0,0,E12/F12)</f>
        <v/>
      </c>
      <c r="H12" s="2" t="n"/>
    </row>
    <row r="13">
      <c r="A13" s="2" t="n"/>
      <c r="B13" s="2" t="n"/>
      <c r="C13" s="2" t="n"/>
      <c r="D13" s="2" t="n"/>
      <c r="E13" s="2" t="n"/>
      <c r="F13" s="2" t="n"/>
      <c r="G13" s="2" t="n"/>
      <c r="H13" s="2" t="n"/>
    </row>
    <row r="14" ht="22" customHeight="1">
      <c r="A14" s="5" t="inlineStr">
        <is>
          <t>Bridge-or-distraction check</t>
        </is>
      </c>
      <c r="B14" s="2" t="n"/>
      <c r="C14" s="2" t="n"/>
      <c r="D14" s="2" t="n"/>
      <c r="E14" s="2" t="n"/>
      <c r="F14" s="2" t="n"/>
      <c r="G14" s="2" t="n"/>
      <c r="H14" s="2" t="n"/>
    </row>
    <row r="15">
      <c r="A15" s="2" t="inlineStr">
        <is>
          <t>Is the income predictable enough to include in the base case?</t>
        </is>
      </c>
      <c r="B15" s="2" t="n"/>
      <c r="C15" s="2" t="n"/>
      <c r="D15" s="2" t="n"/>
      <c r="E15" s="2" t="n"/>
      <c r="F15" s="2" t="n"/>
      <c r="G15" s="2" t="n"/>
      <c r="H15" s="12" t="inlineStr">
        <is>
          <t>Review</t>
        </is>
      </c>
    </row>
    <row r="16">
      <c r="A16" s="2" t="inlineStr">
        <is>
          <t>Can you cap the time through fixed days, clients, or hours?</t>
        </is>
      </c>
      <c r="B16" s="2" t="n"/>
      <c r="C16" s="2" t="n"/>
      <c r="D16" s="2" t="n"/>
      <c r="E16" s="2" t="n"/>
      <c r="F16" s="2" t="n"/>
      <c r="G16" s="2" t="n"/>
      <c r="H16" s="12" t="inlineStr">
        <is>
          <t>Review</t>
        </is>
      </c>
    </row>
    <row r="17">
      <c r="A17" s="2" t="inlineStr">
        <is>
          <t>Does the work create conflicts involving IP, confidentiality, or reputation?</t>
        </is>
      </c>
      <c r="B17" s="2" t="n"/>
      <c r="C17" s="2" t="n"/>
      <c r="D17" s="2" t="n"/>
      <c r="E17" s="2" t="n"/>
      <c r="F17" s="2" t="n"/>
      <c r="G17" s="2" t="n"/>
      <c r="H17" s="12" t="inlineStr">
        <is>
          <t>Review</t>
        </is>
      </c>
    </row>
    <row r="18">
      <c r="A18" s="2" t="inlineStr">
        <is>
          <t>Does the income justify the venture progress you may lose?</t>
        </is>
      </c>
      <c r="B18" s="2" t="n"/>
      <c r="C18" s="2" t="n"/>
      <c r="D18" s="2" t="n"/>
      <c r="E18" s="2" t="n"/>
      <c r="F18" s="2" t="n"/>
      <c r="G18" s="2" t="n"/>
      <c r="H18" s="12" t="inlineStr">
        <is>
          <t>Review</t>
        </is>
      </c>
    </row>
  </sheetData>
  <mergeCells count="8">
    <mergeCell ref="A16:F16"/>
    <mergeCell ref="A2:H2"/>
    <mergeCell ref="F1:H1"/>
    <mergeCell ref="A1:E1"/>
    <mergeCell ref="A14:H14"/>
    <mergeCell ref="A17:F17"/>
    <mergeCell ref="A18:F18"/>
    <mergeCell ref="A15:F15"/>
  </mergeCells>
  <pageMargins left="0.75" right="0.75" top="1" bottom="1" header="0.5" footer="0.5"/>
  <drawing xmlns:r="http://schemas.openxmlformats.org/officeDocument/2006/relationships" r:id="rId1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22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20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0" customWidth="1" min="8" max="8"/>
  </cols>
  <sheetData>
    <row r="1" ht="34" customHeight="1">
      <c r="A1" s="1" t="inlineStr">
        <is>
          <t>Runway Summary</t>
        </is>
      </c>
      <c r="B1" s="2" t="n"/>
      <c r="C1" s="2" t="n"/>
      <c r="D1" s="2" t="n"/>
      <c r="E1" s="2" t="n"/>
      <c r="F1" s="3" t="n"/>
      <c r="G1" s="2" t="n"/>
      <c r="H1" s="2" t="n"/>
    </row>
    <row r="2" ht="30" customHeight="1">
      <c r="A2" s="4" t="inlineStr">
        <is>
          <t>Formula-driven outputs from Inputs and Bridge Income</t>
        </is>
      </c>
      <c r="B2" s="2" t="n"/>
      <c r="C2" s="2" t="n"/>
      <c r="D2" s="2" t="n"/>
      <c r="E2" s="2" t="n"/>
      <c r="F2" s="2" t="n"/>
      <c r="G2" s="2" t="n"/>
      <c r="H2" s="2" t="n"/>
    </row>
    <row r="3">
      <c r="A3" s="2" t="n"/>
      <c r="B3" s="2" t="n"/>
      <c r="C3" s="2" t="n"/>
      <c r="D3" s="2" t="n"/>
      <c r="E3" s="2" t="n"/>
      <c r="F3" s="2" t="n"/>
      <c r="G3" s="2" t="n"/>
      <c r="H3" s="2" t="n"/>
    </row>
    <row r="4" ht="22" customHeight="1">
      <c r="A4" s="5" t="inlineStr">
        <is>
          <t>Monthly cash position</t>
        </is>
      </c>
      <c r="B4" s="2" t="n"/>
      <c r="C4" s="2" t="n"/>
      <c r="D4" s="2" t="n"/>
      <c r="E4" s="2" t="n"/>
      <c r="F4" s="2" t="n"/>
      <c r="G4" s="2" t="n"/>
      <c r="H4" s="2" t="n"/>
    </row>
    <row r="5">
      <c r="A5" s="6" t="inlineStr">
        <is>
          <t>Total household cost</t>
        </is>
      </c>
      <c r="B5" s="9">
        <f>SUM(Inputs!B10:B12)</f>
        <v/>
      </c>
      <c r="C5" s="2" t="n"/>
      <c r="D5" s="2" t="n"/>
      <c r="E5" s="2" t="n"/>
      <c r="F5" s="2" t="n"/>
      <c r="G5" s="2" t="n"/>
      <c r="H5" s="2" t="n"/>
    </row>
    <row r="6">
      <c r="A6" s="6" t="inlineStr">
        <is>
          <t>Household cash gap</t>
        </is>
      </c>
      <c r="B6" s="9">
        <f>MAX(0,B5-Inputs!B13-Inputs!B14)</f>
        <v/>
      </c>
      <c r="C6" s="2" t="n"/>
      <c r="D6" s="2" t="n"/>
      <c r="E6" s="2" t="n"/>
      <c r="F6" s="2" t="n"/>
      <c r="G6" s="2" t="n"/>
      <c r="H6" s="2" t="n"/>
    </row>
    <row r="7">
      <c r="A7" s="6" t="inlineStr">
        <is>
          <t>Venture cash gap</t>
        </is>
      </c>
      <c r="B7" s="9">
        <f>MAX(0,Inputs!B17+Inputs!B18-Inputs!B19)</f>
        <v/>
      </c>
      <c r="C7" s="2" t="n"/>
      <c r="D7" s="2" t="n"/>
      <c r="E7" s="2" t="n"/>
      <c r="F7" s="2" t="n"/>
      <c r="G7" s="2" t="n"/>
      <c r="H7" s="2" t="n"/>
    </row>
    <row r="8">
      <c r="A8" s="6" t="inlineStr">
        <is>
          <t>Total monthly cash draw</t>
        </is>
      </c>
      <c r="B8" s="9">
        <f>B6+B7</f>
        <v/>
      </c>
      <c r="C8" s="2" t="n"/>
      <c r="D8" s="2" t="n"/>
      <c r="E8" s="2" t="n"/>
      <c r="F8" s="2" t="n"/>
      <c r="G8" s="2" t="n"/>
      <c r="H8" s="2" t="n"/>
    </row>
    <row r="9">
      <c r="A9" s="2" t="n"/>
      <c r="B9" s="2" t="n"/>
      <c r="C9" s="2" t="n"/>
      <c r="D9" s="2" t="n"/>
      <c r="E9" s="2" t="n"/>
      <c r="F9" s="2" t="n"/>
      <c r="G9" s="2" t="n"/>
      <c r="H9" s="2" t="n"/>
    </row>
    <row r="10" ht="22" customHeight="1">
      <c r="A10" s="5" t="inlineStr">
        <is>
          <t>Cash available for runway</t>
        </is>
      </c>
      <c r="B10" s="2" t="n"/>
      <c r="C10" s="2" t="n"/>
      <c r="D10" s="2" t="n"/>
      <c r="E10" s="2" t="n"/>
      <c r="F10" s="2" t="n"/>
      <c r="G10" s="2" t="n"/>
      <c r="H10" s="2" t="n"/>
    </row>
    <row r="11">
      <c r="A11" s="6" t="inlineStr">
        <is>
          <t>Emergency reserve</t>
        </is>
      </c>
      <c r="B11" s="9">
        <f>Inputs!B6*(Inputs!B10+Inputs!B12)</f>
        <v/>
      </c>
      <c r="C11" s="2" t="n"/>
      <c r="D11" s="2" t="n"/>
      <c r="E11" s="2" t="n"/>
      <c r="F11" s="2" t="n"/>
      <c r="G11" s="2" t="n"/>
      <c r="H11" s="2" t="n"/>
    </row>
    <row r="12">
      <c r="A12" s="6" t="inlineStr">
        <is>
          <t>Deployable cash after reserve and setup</t>
        </is>
      </c>
      <c r="B12" s="9">
        <f>MAX(0,Inputs!B5-B11-Inputs!B7)</f>
        <v/>
      </c>
      <c r="C12" s="2" t="n"/>
      <c r="D12" s="2" t="n"/>
      <c r="E12" s="2" t="n"/>
      <c r="F12" s="2" t="n"/>
      <c r="G12" s="2" t="n"/>
      <c r="H12" s="2" t="n"/>
    </row>
    <row r="13">
      <c r="A13" s="6" t="inlineStr">
        <is>
          <t>Estimated runway (months)</t>
        </is>
      </c>
      <c r="B13" s="19">
        <f>IF(B8=0,999,B12/B8)</f>
        <v/>
      </c>
      <c r="C13" s="2" t="n"/>
      <c r="D13" s="2" t="n"/>
      <c r="E13" s="2" t="n"/>
      <c r="F13" s="2" t="n"/>
      <c r="G13" s="2" t="n"/>
      <c r="H13" s="2" t="n"/>
    </row>
    <row r="14">
      <c r="A14" s="6" t="inlineStr">
        <is>
          <t>Estimated runway end date</t>
        </is>
      </c>
      <c r="B14" s="20">
        <f>IF(B13&gt;=999,"",Inputs!B22+ROUNDDOWN(B13*30,0))</f>
        <v/>
      </c>
      <c r="C14" s="2" t="n"/>
      <c r="D14" s="2" t="n"/>
      <c r="E14" s="2" t="n"/>
      <c r="F14" s="2" t="n"/>
      <c r="G14" s="2" t="n"/>
      <c r="H14" s="2" t="n"/>
    </row>
    <row r="15">
      <c r="A15" s="6" t="inlineStr">
        <is>
          <t>Planning status</t>
        </is>
      </c>
      <c r="B15" s="21">
        <f>IF(B13&gt;=999,"Self-sustaining on entered assumptions",IF(B13&gt;=18,"Longer buffer",IF(B13&gt;=12,"Moderate buffer",IF(B13&gt;=6,"Tight buffer","Critical buffer"))))</f>
        <v/>
      </c>
      <c r="C15" s="2" t="n"/>
      <c r="D15" s="2" t="n"/>
      <c r="E15" s="2" t="n"/>
      <c r="F15" s="2" t="n"/>
      <c r="G15" s="2" t="n"/>
      <c r="H15" s="2" t="n"/>
    </row>
    <row r="16">
      <c r="A16" s="2" t="n"/>
      <c r="B16" s="2" t="n"/>
      <c r="C16" s="2" t="n"/>
      <c r="D16" s="2" t="n"/>
      <c r="E16" s="2" t="n"/>
      <c r="F16" s="2" t="n"/>
      <c r="G16" s="2" t="n"/>
      <c r="H16" s="2" t="n"/>
    </row>
    <row r="17">
      <c r="A17" s="2" t="n"/>
      <c r="B17" s="2" t="n"/>
      <c r="C17" s="2" t="n"/>
      <c r="D17" s="2" t="n"/>
      <c r="E17" s="2" t="n"/>
      <c r="F17" s="2" t="n"/>
      <c r="G17" s="2" t="n"/>
      <c r="H17" s="2" t="n"/>
    </row>
    <row r="18" ht="22" customHeight="1">
      <c r="A18" s="5" t="inlineStr">
        <is>
          <t>Questions before you act</t>
        </is>
      </c>
      <c r="B18" s="2" t="n"/>
      <c r="C18" s="2" t="n"/>
      <c r="D18" s="2" t="n"/>
      <c r="E18" s="2" t="n"/>
      <c r="F18" s="2" t="n"/>
      <c r="G18" s="2" t="n"/>
      <c r="H18" s="2" t="n"/>
    </row>
    <row r="19">
      <c r="A19" s="2" t="inlineStr">
        <is>
          <t>Which costs can be reduced without damaging health, family stability, or the venture's core test?</t>
        </is>
      </c>
      <c r="B19" s="2" t="n"/>
      <c r="C19" s="2" t="n"/>
      <c r="D19" s="2" t="n"/>
      <c r="E19" s="2" t="n"/>
      <c r="F19" s="2" t="n"/>
      <c r="G19" s="2" t="n"/>
      <c r="H19" s="2" t="n"/>
    </row>
    <row r="20">
      <c r="A20" s="2" t="inlineStr">
        <is>
          <t>Which bridge-income source is predictable and bounded rather than merely possible?</t>
        </is>
      </c>
      <c r="B20" s="2" t="n"/>
      <c r="C20" s="2" t="n"/>
      <c r="D20" s="2" t="n"/>
      <c r="E20" s="2" t="n"/>
      <c r="F20" s="2" t="n"/>
      <c r="G20" s="2" t="n"/>
      <c r="H20" s="2" t="n"/>
    </row>
    <row r="21">
      <c r="A21" s="2" t="inlineStr">
        <is>
          <t>What milestone must the venture reach before the next runway review?</t>
        </is>
      </c>
      <c r="B21" s="2" t="n"/>
      <c r="C21" s="2" t="n"/>
      <c r="D21" s="2" t="n"/>
      <c r="E21" s="2" t="n"/>
      <c r="F21" s="2" t="n"/>
      <c r="G21" s="2" t="n"/>
      <c r="H21" s="2" t="n"/>
    </row>
    <row r="22">
      <c r="A22" s="2" t="inlineStr">
        <is>
          <t>At what runway level will you cut burn, expand bridge income, seek capital, pause, or stop?</t>
        </is>
      </c>
      <c r="B22" s="2" t="n"/>
      <c r="C22" s="2" t="n"/>
      <c r="D22" s="2" t="n"/>
      <c r="E22" s="2" t="n"/>
      <c r="F22" s="2" t="n"/>
      <c r="G22" s="2" t="n"/>
      <c r="H22" s="2" t="n"/>
    </row>
  </sheetData>
  <mergeCells count="10">
    <mergeCell ref="A18:H18"/>
    <mergeCell ref="A4:H4"/>
    <mergeCell ref="A21:H21"/>
    <mergeCell ref="A20:H20"/>
    <mergeCell ref="A2:H2"/>
    <mergeCell ref="F1:H1"/>
    <mergeCell ref="A10:H10"/>
    <mergeCell ref="A1:E1"/>
    <mergeCell ref="A19:H19"/>
    <mergeCell ref="A22:H22"/>
  </mergeCells>
  <conditionalFormatting sqref="B13">
    <cfRule type="cellIs" priority="1" operator="lessThan" dxfId="0">
      <formula>6</formula>
    </cfRule>
    <cfRule type="cellIs" priority="2" operator="between" dxfId="1">
      <formula>6</formula>
      <formula>12</formula>
    </cfRule>
    <cfRule type="cellIs" priority="3" operator="greaterThanOrEqual" dxfId="2">
      <formula>12</formula>
    </cfRule>
  </conditionalFormatting>
  <pageMargins left="0.75" right="0.75" top="1" bottom="1" header="0.5" footer="0.5"/>
  <drawing xmlns:r="http://schemas.openxmlformats.org/officeDocument/2006/relationships" r:id="rId1"/>
  <legacyDrawing xmlns:r="http://schemas.openxmlformats.org/officeDocument/2006/relationships" r:id="anysvml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11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20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0" customWidth="1" min="8" max="8"/>
  </cols>
  <sheetData>
    <row r="1" ht="34" customHeight="1">
      <c r="A1" s="1" t="inlineStr">
        <is>
          <t>Scenario Analysis</t>
        </is>
      </c>
      <c r="B1" s="2" t="n"/>
      <c r="C1" s="2" t="n"/>
      <c r="D1" s="2" t="n"/>
      <c r="E1" s="2" t="n"/>
      <c r="F1" s="3" t="n"/>
      <c r="G1" s="2" t="n"/>
      <c r="H1" s="2" t="n"/>
    </row>
    <row r="2" ht="30" customHeight="1">
      <c r="A2" s="4" t="inlineStr">
        <is>
          <t>Base, lean, and stress assumptions reveal how quickly the runway changes</t>
        </is>
      </c>
      <c r="B2" s="2" t="n"/>
      <c r="C2" s="2" t="n"/>
      <c r="D2" s="2" t="n"/>
      <c r="E2" s="2" t="n"/>
      <c r="F2" s="2" t="n"/>
      <c r="G2" s="2" t="n"/>
      <c r="H2" s="2" t="n"/>
    </row>
    <row r="3">
      <c r="A3" s="2" t="n"/>
      <c r="B3" s="2" t="n"/>
      <c r="C3" s="2" t="n"/>
      <c r="D3" s="2" t="n"/>
      <c r="E3" s="2" t="n"/>
      <c r="F3" s="2" t="n"/>
      <c r="G3" s="2" t="n"/>
      <c r="H3" s="2" t="n"/>
    </row>
    <row r="4">
      <c r="A4" s="11" t="inlineStr">
        <is>
          <t>Scenario</t>
        </is>
      </c>
      <c r="B4" s="11" t="inlineStr">
        <is>
          <t>Household cost factor</t>
        </is>
      </c>
      <c r="C4" s="11" t="inlineStr">
        <is>
          <t>Venture burn factor</t>
        </is>
      </c>
      <c r="D4" s="11" t="inlineStr">
        <is>
          <t>Bridge income factor</t>
        </is>
      </c>
      <c r="E4" s="11" t="inlineStr">
        <is>
          <t>One-time shock</t>
        </is>
      </c>
      <c r="F4" s="11" t="inlineStr">
        <is>
          <t>Monthly cash draw</t>
        </is>
      </c>
      <c r="G4" s="11" t="inlineStr">
        <is>
          <t>Deployable cash</t>
        </is>
      </c>
      <c r="H4" s="11" t="inlineStr">
        <is>
          <t>Runway months</t>
        </is>
      </c>
    </row>
    <row r="5">
      <c r="A5" s="12" t="inlineStr">
        <is>
          <t>Base</t>
        </is>
      </c>
      <c r="B5" s="13" t="n">
        <v>1</v>
      </c>
      <c r="C5" s="13" t="n">
        <v>1</v>
      </c>
      <c r="D5" s="13" t="n">
        <v>1</v>
      </c>
      <c r="E5" s="7" t="n">
        <v>0</v>
      </c>
      <c r="F5" s="9">
        <f>MAX(0,(SUM(Inputs!B10:B12)*B5)-Inputs!B13-(Inputs!B14*D5))+MAX(0,((Inputs!B17+Inputs!B18)*C5)-Inputs!B19)</f>
        <v/>
      </c>
      <c r="G5" s="9">
        <f>MAX(0,Inputs!B5-(Inputs!B6*(Inputs!B10+Inputs!B12))-Inputs!B7-E5)</f>
        <v/>
      </c>
      <c r="H5" s="22">
        <f>IF(F5=0,999,G5/F5)</f>
        <v/>
      </c>
    </row>
    <row r="6">
      <c r="A6" s="12" t="inlineStr">
        <is>
          <t>Lean</t>
        </is>
      </c>
      <c r="B6" s="13" t="n">
        <v>0.85</v>
      </c>
      <c r="C6" s="13" t="n">
        <v>0.85</v>
      </c>
      <c r="D6" s="13" t="n">
        <v>1</v>
      </c>
      <c r="E6" s="7" t="n">
        <v>0</v>
      </c>
      <c r="F6" s="9">
        <f>MAX(0,(SUM(Inputs!B10:B12)*B6)-Inputs!B13-(Inputs!B14*D6))+MAX(0,((Inputs!B17+Inputs!B18)*C6)-Inputs!B19)</f>
        <v/>
      </c>
      <c r="G6" s="9">
        <f>MAX(0,Inputs!B5-(Inputs!B6*(Inputs!B10+Inputs!B12))-Inputs!B7-E6)</f>
        <v/>
      </c>
      <c r="H6" s="22">
        <f>IF(F6=0,999,G6/F6)</f>
        <v/>
      </c>
    </row>
    <row r="7">
      <c r="A7" s="12" t="inlineStr">
        <is>
          <t>Stress</t>
        </is>
      </c>
      <c r="B7" s="13" t="n">
        <v>1.1</v>
      </c>
      <c r="C7" s="13" t="n">
        <v>1.15</v>
      </c>
      <c r="D7" s="13" t="n">
        <v>0.5</v>
      </c>
      <c r="E7" s="7" t="n">
        <v>200000</v>
      </c>
      <c r="F7" s="9">
        <f>MAX(0,(SUM(Inputs!B10:B12)*B7)-Inputs!B13-(Inputs!B14*D7))+MAX(0,((Inputs!B17+Inputs!B18)*C7)-Inputs!B19)</f>
        <v/>
      </c>
      <c r="G7" s="9">
        <f>MAX(0,Inputs!B5-(Inputs!B6*(Inputs!B10+Inputs!B12))-Inputs!B7-E7)</f>
        <v/>
      </c>
      <c r="H7" s="22">
        <f>IF(F7=0,999,G7/F7)</f>
        <v/>
      </c>
    </row>
    <row r="8">
      <c r="A8" s="2" t="n"/>
      <c r="B8" s="2" t="n"/>
      <c r="C8" s="2" t="n"/>
      <c r="D8" s="2" t="n"/>
      <c r="E8" s="2" t="n"/>
      <c r="F8" s="2" t="n"/>
      <c r="G8" s="2" t="n"/>
      <c r="H8" s="2" t="n"/>
    </row>
    <row r="9">
      <c r="A9" s="2" t="n"/>
      <c r="B9" s="2" t="n"/>
      <c r="C9" s="2" t="n"/>
      <c r="D9" s="2" t="n"/>
      <c r="E9" s="2" t="n"/>
      <c r="F9" s="2" t="n"/>
      <c r="G9" s="2" t="n"/>
      <c r="H9" s="2" t="n"/>
    </row>
    <row r="10" ht="22" customHeight="1">
      <c r="A10" s="5" t="inlineStr">
        <is>
          <t>Interpretation</t>
        </is>
      </c>
      <c r="B10" s="2" t="n"/>
      <c r="C10" s="2" t="n"/>
      <c r="D10" s="2" t="n"/>
      <c r="E10" s="2" t="n"/>
      <c r="F10" s="2" t="n"/>
      <c r="G10" s="2" t="n"/>
      <c r="H10" s="2" t="n"/>
    </row>
    <row r="11">
      <c r="A11" s="2" t="inlineStr">
        <is>
          <t>Use the stress case to choose trigger points before stress arrives. Do not treat the longest runway as the most likely forecast.</t>
        </is>
      </c>
      <c r="B11" s="2" t="n"/>
      <c r="C11" s="2" t="n"/>
      <c r="D11" s="2" t="n"/>
      <c r="E11" s="2" t="n"/>
      <c r="F11" s="2" t="n"/>
      <c r="G11" s="2" t="n"/>
      <c r="H11" s="2" t="n"/>
    </row>
  </sheetData>
  <mergeCells count="5">
    <mergeCell ref="A2:H2"/>
    <mergeCell ref="F1:H1"/>
    <mergeCell ref="A10:H10"/>
    <mergeCell ref="A1:E1"/>
    <mergeCell ref="A11:H11"/>
  </mergeCells>
  <pageMargins left="0.75" right="0.75" top="1" bottom="1" header="0.5" footer="0.5"/>
  <drawing xmlns:r="http://schemas.openxmlformats.org/officeDocument/2006/relationships" r:id="rId1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H7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20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0" customWidth="1" min="8" max="8"/>
  </cols>
  <sheetData>
    <row r="1" ht="34" customHeight="1">
      <c r="A1" s="1" t="inlineStr">
        <is>
          <t>Decision Triggers</t>
        </is>
      </c>
      <c r="B1" s="2" t="n"/>
      <c r="C1" s="2" t="n"/>
      <c r="D1" s="2" t="n"/>
      <c r="E1" s="2" t="n"/>
      <c r="F1" s="3" t="n"/>
      <c r="G1" s="2" t="n"/>
      <c r="H1" s="2" t="n"/>
    </row>
    <row r="2" ht="30" customHeight="1">
      <c r="A2" s="4" t="inlineStr">
        <is>
          <t>Decide what you will do before declining runway narrows your options</t>
        </is>
      </c>
      <c r="B2" s="2" t="n"/>
      <c r="C2" s="2" t="n"/>
      <c r="D2" s="2" t="n"/>
      <c r="E2" s="2" t="n"/>
      <c r="F2" s="2" t="n"/>
      <c r="G2" s="2" t="n"/>
      <c r="H2" s="2" t="n"/>
    </row>
    <row r="3">
      <c r="A3" s="2" t="n"/>
      <c r="B3" s="2" t="n"/>
      <c r="C3" s="2" t="n"/>
      <c r="D3" s="2" t="n"/>
      <c r="E3" s="2" t="n"/>
      <c r="F3" s="2" t="n"/>
      <c r="G3" s="2" t="n"/>
      <c r="H3" s="2" t="n"/>
    </row>
    <row r="4">
      <c r="A4" s="11" t="inlineStr">
        <is>
          <t>Trigger</t>
        </is>
      </c>
      <c r="B4" s="11" t="inlineStr">
        <is>
          <t>Threshold</t>
        </is>
      </c>
      <c r="C4" s="11" t="inlineStr">
        <is>
          <t>Review date</t>
        </is>
      </c>
      <c r="D4" s="11" t="inlineStr">
        <is>
          <t>Planned action</t>
        </is>
      </c>
      <c r="E4" s="11" t="inlineStr">
        <is>
          <t>Owner</t>
        </is>
      </c>
      <c r="F4" s="11" t="inlineStr">
        <is>
          <t>Status</t>
        </is>
      </c>
      <c r="G4" s="11" t="inlineStr">
        <is>
          <t>Notes</t>
        </is>
      </c>
      <c r="H4" s="11" t="inlineStr">
        <is>
          <t>Last reviewed</t>
        </is>
      </c>
    </row>
    <row r="5">
      <c r="A5" s="12" t="inlineStr">
        <is>
          <t>Runway floor</t>
        </is>
      </c>
      <c r="B5" s="12" t="inlineStr">
        <is>
          <t>Runway below 9 months</t>
        </is>
      </c>
      <c r="C5" s="10" t="n">
        <v>46264</v>
      </c>
      <c r="D5" s="12" t="inlineStr">
        <is>
          <t>Reduce discretionary burn and review bridge income</t>
        </is>
      </c>
      <c r="E5" s="12" t="inlineStr">
        <is>
          <t>Founder</t>
        </is>
      </c>
      <c r="F5" s="12" t="inlineStr">
        <is>
          <t>Open</t>
        </is>
      </c>
      <c r="G5" s="12" t="inlineStr">
        <is>
          <t>Illustrative trigger</t>
        </is>
      </c>
      <c r="H5" s="10" t="n">
        <v>46264</v>
      </c>
    </row>
    <row r="6">
      <c r="A6" s="12" t="inlineStr">
        <is>
          <t>Revenue checkpoint</t>
        </is>
      </c>
      <c r="B6" s="12" t="inlineStr">
        <is>
          <t>Revenue below plan for 3 months</t>
        </is>
      </c>
      <c r="C6" s="10" t="n">
        <v>46264</v>
      </c>
      <c r="D6" s="12" t="inlineStr">
        <is>
          <t>Revisit customer evidence and venture scope</t>
        </is>
      </c>
      <c r="E6" s="12" t="inlineStr">
        <is>
          <t>Founder</t>
        </is>
      </c>
      <c r="F6" s="12" t="inlineStr">
        <is>
          <t>Open</t>
        </is>
      </c>
      <c r="G6" s="12" t="inlineStr">
        <is>
          <t>Illustrative trigger</t>
        </is>
      </c>
      <c r="H6" s="10" t="n">
        <v>46264</v>
      </c>
    </row>
    <row r="7">
      <c r="A7" s="12" t="inlineStr">
        <is>
          <t>Household boundary</t>
        </is>
      </c>
      <c r="B7" s="12" t="inlineStr">
        <is>
          <t>Emergency reserve would be used</t>
        </is>
      </c>
      <c r="C7" s="10" t="n">
        <v>46264</v>
      </c>
      <c r="D7" s="12" t="inlineStr">
        <is>
          <t>Pause new venture spending and hold household review</t>
        </is>
      </c>
      <c r="E7" s="12" t="inlineStr">
        <is>
          <t>Founder</t>
        </is>
      </c>
      <c r="F7" s="12" t="inlineStr">
        <is>
          <t>Open</t>
        </is>
      </c>
      <c r="G7" s="12" t="inlineStr">
        <is>
          <t>Illustrative trigger</t>
        </is>
      </c>
      <c r="H7" s="10" t="n">
        <v>46264</v>
      </c>
    </row>
  </sheetData>
  <mergeCells count="3">
    <mergeCell ref="A1:E1"/>
    <mergeCell ref="A2:H2"/>
    <mergeCell ref="F1:H1"/>
  </mergeCells>
  <pageMargins left="0.75" right="0.75" top="1" bottom="1" header="0.5" footer="0.5"/>
  <drawing xmlns:r="http://schemas.openxmlformats.org/officeDocument/2006/relationships" r:id="rId1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2026-08-30T15:22:49Z</dcterms:created>
  <dcterms:modified xmlns:dcterms="http://purl.org/dc/terms/" xmlns:xsi="http://www.w3.org/2001/XMLSchema-instance" xsi:type="dcterms:W3CDTF">2026-08-30T15:22:49Z</dcterms:modified>
</cp:coreProperties>
</file>